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arn.ass\Desktop\upload\"/>
    </mc:Choice>
  </mc:AlternateContent>
  <bookViews>
    <workbookView xWindow="0" yWindow="0" windowWidth="20490" windowHeight="90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6" i="1"/>
  <c r="D24" i="1"/>
  <c r="D19" i="1"/>
  <c r="D18" i="1"/>
  <c r="D11" i="1"/>
  <c r="D6" i="1"/>
  <c r="D25" i="1" l="1"/>
  <c r="F25" i="1" s="1"/>
  <c r="F26" i="1"/>
  <c r="D16" i="1"/>
  <c r="D27" i="1" l="1"/>
  <c r="F27" i="1" s="1"/>
</calcChain>
</file>

<file path=xl/sharedStrings.xml><?xml version="1.0" encoding="utf-8"?>
<sst xmlns="http://schemas.openxmlformats.org/spreadsheetml/2006/main" count="61" uniqueCount="39">
  <si>
    <t xml:space="preserve">คำนวณต้นทุนการผลิตข้าวนาปรัง 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</si>
  <si>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</si>
  <si>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</si>
  <si>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</si>
  <si>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</si>
  <si>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    1.1 ค่าแรงงาน</t>
  </si>
  <si>
    <t>บาท</t>
  </si>
  <si>
    <t xml:space="preserve">         ค่าเตรียมดิน</t>
  </si>
  <si>
    <t xml:space="preserve">         ค่าปลูก รวมค่าเตรียมพันธุ์</t>
  </si>
  <si>
    <t xml:space="preserve">         ค่าดูแลรักษา</t>
  </si>
  <si>
    <t xml:space="preserve"> ( ค่าแรงค่าจ้างดายหญ้า ใส่ปุ๋ย ฉีดยา ให้น้ำ ฯลฯ)</t>
  </si>
  <si>
    <t xml:space="preserve">         ค่าเก็บเกี่ยว รวบรวบ </t>
  </si>
  <si>
    <t xml:space="preserve"> ( ไม่รวมค่าขนไปขาย )</t>
  </si>
  <si>
    <t xml:space="preserve">     1.2 ค่าวัสดุ</t>
  </si>
  <si>
    <t xml:space="preserve">        ค่าพันธุ์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</si>
  <si>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</si>
  <si>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</si>
  <si>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</si>
  <si>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</si>
  <si>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</si>
  <si>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</si>
  <si>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</si>
  <si>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</si>
  <si>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   1.6 ค่าเสียโอกาสอุปกรณ์</t>
  </si>
  <si>
    <t>2. ผลผลิต ที่คาดว่าจะเก็บเกี่ยวได้ในแปลงนี้</t>
  </si>
  <si>
    <t>กิโลกรัม</t>
  </si>
  <si>
    <t>3. ราคาที่คาดว่าจะขายได้</t>
  </si>
  <si>
    <t>บาทต่อตัน</t>
  </si>
  <si>
    <t>4. ผลการคำนวณตามต้นทุนของท่าน</t>
  </si>
  <si>
    <t xml:space="preserve">    ต้นทุนรวม ของเกษตรกร</t>
  </si>
  <si>
    <t>บาท คิดเป็น</t>
  </si>
  <si>
    <t>บาท/ไร่</t>
  </si>
  <si>
    <t xml:space="preserve">       รายได้</t>
  </si>
  <si>
    <t xml:space="preserve">       กำไร / ขาดทุน</t>
  </si>
  <si>
    <t>5. ต้นทุน ของ สศก.</t>
  </si>
  <si>
    <t>ที่มา :   ศูนย์สารสนเทศการเกษตร สำนักงานเศรษฐกิจการเกษตร</t>
  </si>
  <si>
    <t xml:space="preserve"> ธันวาคม 2559</t>
  </si>
  <si>
    <t xml:space="preserve">          กระทรวงเกษตรและสหกรณ์</t>
  </si>
  <si>
    <t xml:space="preserve"> (เป็นค่าเฉลี่ยจากการคำนวณของ สศก.)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</si>
</sst>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theme="1"/>
      <name val="Browallia New"/>
      <family val="2"/>
    </font>
    <font>
      <b/>
      <sz val="18"/>
      <name val="Browallia New"/>
      <family val="2"/>
    </font>
    <font>
      <b/>
      <sz val="18"/>
      <color theme="1"/>
      <name val="Browallia New"/>
      <family val="2"/>
    </font>
    <font>
      <b/>
      <sz val="20"/>
      <name val="Browallia New"/>
      <family val="2"/>
    </font>
    <font>
      <b/>
      <sz val="20"/>
      <color rgb="FF0000CC"/>
      <name val="Browallia New"/>
      <family val="2"/>
    </font>
    <font>
      <b/>
      <sz val="20"/>
      <color rgb="FFFF0000"/>
      <name val="Browallia New"/>
      <family val="2"/>
    </font>
    <font>
      <sz val="18"/>
      <color rgb="FFFF0000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2" fillId="5" borderId="1" xfId="0" applyFont="1" applyFill="1" applyBorder="1" applyAlignment="1">
      <alignment horizontal="center"/>
    </xf>
    <xf numFmtId="0" fontId="11" fillId="6" borderId="2" xfId="0" applyFont="1" applyFill="1" applyBorder="1"/>
    <xf numFmtId="0" fontId="2" fillId="6" borderId="3" xfId="0" applyFont="1" applyFill="1" applyBorder="1"/>
    <xf numFmtId="0" fontId="2" fillId="5" borderId="4" xfId="0" applyFont="1" applyFill="1" applyBorder="1" applyAlignment="1">
      <alignment horizontal="center"/>
    </xf>
    <xf numFmtId="0" fontId="12" fillId="7" borderId="1" xfId="0" applyFont="1" applyFill="1" applyBorder="1"/>
    <xf numFmtId="4" fontId="12" fillId="0" borderId="1" xfId="0" applyNumberFormat="1" applyFont="1" applyBorder="1"/>
    <xf numFmtId="0" fontId="2" fillId="5" borderId="5" xfId="0" applyFont="1" applyFill="1" applyBorder="1" applyAlignment="1">
      <alignment horizontal="center"/>
    </xf>
    <xf numFmtId="0" fontId="2" fillId="0" borderId="1" xfId="0" applyFont="1" applyBorder="1"/>
    <xf numFmtId="43" fontId="12" fillId="3" borderId="3" xfId="1" applyFont="1" applyFill="1" applyBorder="1"/>
    <xf numFmtId="4" fontId="2" fillId="0" borderId="1" xfId="0" applyNumberFormat="1" applyFont="1" applyBorder="1"/>
    <xf numFmtId="4" fontId="2" fillId="3" borderId="1" xfId="0" applyNumberFormat="1" applyFont="1" applyFill="1" applyBorder="1"/>
    <xf numFmtId="0" fontId="11" fillId="8" borderId="1" xfId="0" applyFont="1" applyFill="1" applyBorder="1"/>
    <xf numFmtId="0" fontId="2" fillId="5" borderId="6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5" borderId="0" xfId="0" applyFont="1" applyFill="1"/>
    <xf numFmtId="0" fontId="13" fillId="10" borderId="7" xfId="0" applyFont="1" applyFill="1" applyBorder="1"/>
    <xf numFmtId="4" fontId="10" fillId="1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4" fillId="11" borderId="8" xfId="0" applyFont="1" applyFill="1" applyBorder="1"/>
    <xf numFmtId="4" fontId="15" fillId="10" borderId="8" xfId="0" applyNumberFormat="1" applyFont="1" applyFill="1" applyBorder="1"/>
    <xf numFmtId="0" fontId="16" fillId="0" borderId="8" xfId="0" applyFont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12" fillId="10" borderId="8" xfId="0" applyFont="1" applyFill="1" applyBorder="1"/>
    <xf numFmtId="4" fontId="12" fillId="10" borderId="8" xfId="0" applyNumberFormat="1" applyFont="1" applyFill="1" applyBorder="1"/>
    <xf numFmtId="0" fontId="2" fillId="10" borderId="8" xfId="0" applyFont="1" applyFill="1" applyBorder="1" applyAlignment="1">
      <alignment horizontal="center"/>
    </xf>
    <xf numFmtId="4" fontId="8" fillId="10" borderId="8" xfId="0" applyNumberFormat="1" applyFont="1" applyFill="1" applyBorder="1"/>
    <xf numFmtId="0" fontId="8" fillId="10" borderId="8" xfId="0" applyFont="1" applyFill="1" applyBorder="1" applyAlignment="1">
      <alignment horizontal="center"/>
    </xf>
    <xf numFmtId="0" fontId="11" fillId="12" borderId="10" xfId="0" applyFont="1" applyFill="1" applyBorder="1"/>
    <xf numFmtId="4" fontId="13" fillId="10" borderId="8" xfId="0" applyNumberFormat="1" applyFont="1" applyFill="1" applyBorder="1"/>
    <xf numFmtId="4" fontId="2" fillId="10" borderId="8" xfId="0" applyNumberFormat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4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10" borderId="0" xfId="0" applyFont="1" applyFill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49" fontId="18" fillId="0" borderId="0" xfId="0" applyNumberFormat="1" applyFont="1"/>
    <xf numFmtId="0" fontId="16" fillId="0" borderId="0" xfId="0" applyFont="1"/>
    <xf numFmtId="0" fontId="10" fillId="4" borderId="1" xfId="0" applyFont="1" applyFill="1" applyBorder="1" applyAlignment="1" applyProtection="1">
      <alignment horizontal="center"/>
      <protection locked="0"/>
    </xf>
    <xf numFmtId="4" fontId="2" fillId="4" borderId="6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0</xdr:row>
      <xdr:rowOff>295274</xdr:rowOff>
    </xdr:from>
    <xdr:to>
      <xdr:col>5</xdr:col>
      <xdr:colOff>19051</xdr:colOff>
      <xdr:row>2</xdr:row>
      <xdr:rowOff>9524</xdr:rowOff>
    </xdr:to>
    <xdr:sp macro="" textlink="">
      <xdr:nvSpPr>
        <xdr:cNvPr id="3" name="สี่เหลี่ยมมุมมน 1"/>
        <xdr:cNvSpPr/>
      </xdr:nvSpPr>
      <xdr:spPr>
        <a:xfrm flipV="1">
          <a:off x="571501" y="295274"/>
          <a:ext cx="5895975" cy="52387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23</xdr:row>
      <xdr:rowOff>314326</xdr:rowOff>
    </xdr:from>
    <xdr:to>
      <xdr:col>10</xdr:col>
      <xdr:colOff>200025</xdr:colOff>
      <xdr:row>25</xdr:row>
      <xdr:rowOff>171450</xdr:rowOff>
    </xdr:to>
    <xdr:sp macro="" textlink="">
      <xdr:nvSpPr>
        <xdr:cNvPr id="4" name="ลูกศรซ้าย 3"/>
        <xdr:cNvSpPr/>
      </xdr:nvSpPr>
      <xdr:spPr>
        <a:xfrm>
          <a:off x="8515350" y="7781926"/>
          <a:ext cx="1809750" cy="828674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7</xdr:col>
      <xdr:colOff>161925</xdr:colOff>
      <xdr:row>26</xdr:row>
      <xdr:rowOff>238125</xdr:rowOff>
    </xdr:from>
    <xdr:to>
      <xdr:col>10</xdr:col>
      <xdr:colOff>219075</xdr:colOff>
      <xdr:row>28</xdr:row>
      <xdr:rowOff>161924</xdr:rowOff>
    </xdr:to>
    <xdr:sp macro="" textlink="">
      <xdr:nvSpPr>
        <xdr:cNvPr id="5" name="ลูกศรซ้าย 4"/>
        <xdr:cNvSpPr/>
      </xdr:nvSpPr>
      <xdr:spPr>
        <a:xfrm>
          <a:off x="8534400" y="9020175"/>
          <a:ext cx="1809750" cy="723899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5</xdr:col>
      <xdr:colOff>733424</xdr:colOff>
      <xdr:row>3</xdr:row>
      <xdr:rowOff>76200</xdr:rowOff>
    </xdr:from>
    <xdr:to>
      <xdr:col>9</xdr:col>
      <xdr:colOff>657224</xdr:colOff>
      <xdr:row>7</xdr:row>
      <xdr:rowOff>257175</xdr:rowOff>
    </xdr:to>
    <xdr:sp macro="" textlink="">
      <xdr:nvSpPr>
        <xdr:cNvPr id="6" name="แผนผังลำดับงาน: บัตร 5"/>
        <xdr:cNvSpPr/>
      </xdr:nvSpPr>
      <xdr:spPr>
        <a:xfrm>
          <a:off x="7181849" y="1285875"/>
          <a:ext cx="2914650" cy="1552575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ในแต่ละกิจกรรมที่จ่ายไป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ในการปลูกพืชนั้น ตามจำนวนพื้นที่ปลูกทั้งแปลง 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workbookViewId="0">
      <selection activeCell="E9" sqref="E9"/>
    </sheetView>
  </sheetViews>
  <sheetFormatPr defaultRowHeight="25.5" x14ac:dyDescent="0.5"/>
  <cols>
    <col min="1" max="1" width="4" style="1" customWidth="1"/>
    <col min="2" max="2" width="3.375" style="1" customWidth="1"/>
    <col min="3" max="3" width="49.625" style="1" customWidth="1"/>
    <col min="4" max="4" width="14.625" style="1" customWidth="1"/>
    <col min="5" max="5" width="13" style="21" customWidth="1"/>
    <col min="6" max="6" width="13.5" style="1" customWidth="1"/>
    <col min="7" max="7" width="11.75" style="1" customWidth="1"/>
    <col min="8" max="8" width="5" style="1" customWidth="1"/>
    <col min="9" max="12" width="9" style="1"/>
  </cols>
  <sheetData>
    <row r="2" spans="3:7" ht="38.25" x14ac:dyDescent="0.5">
      <c r="C2" s="2" t="s">
        <v>0</v>
      </c>
      <c r="D2" s="3"/>
      <c r="E2" s="3"/>
    </row>
    <row r="3" spans="3:7" ht="26.25" x14ac:dyDescent="0.55000000000000004">
      <c r="C3" s="4" t="s">
        <v>1</v>
      </c>
      <c r="D3" s="5"/>
      <c r="E3" s="5"/>
      <c r="F3" s="5"/>
    </row>
    <row r="4" spans="3:7" ht="30" x14ac:dyDescent="0.65">
      <c r="C4" s="6" t="s">
        <v>2</v>
      </c>
      <c r="D4" s="50">
        <v>1</v>
      </c>
      <c r="E4" s="7" t="s">
        <v>3</v>
      </c>
    </row>
    <row r="5" spans="3:7" ht="26.25" x14ac:dyDescent="0.55000000000000004">
      <c r="C5" s="8" t="s">
        <v>4</v>
      </c>
      <c r="D5" s="9"/>
      <c r="E5" s="10"/>
    </row>
    <row r="6" spans="3:7" ht="26.25" x14ac:dyDescent="0.55000000000000004">
      <c r="C6" s="11" t="s">
        <v>5</v>
      </c>
      <c r="D6" s="12">
        <f>SUM(D7:D10)</f>
        <v>0</v>
      </c>
      <c r="E6" s="13" t="s">
        <v>6</v>
      </c>
    </row>
    <row r="7" spans="3:7" x14ac:dyDescent="0.5">
      <c r="C7" s="14" t="s">
        <v>7</v>
      </c>
      <c r="D7" s="51"/>
      <c r="E7" s="13" t="s">
        <v>6</v>
      </c>
    </row>
    <row r="8" spans="3:7" x14ac:dyDescent="0.5">
      <c r="C8" s="14" t="s">
        <v>8</v>
      </c>
      <c r="D8" s="52"/>
      <c r="E8" s="13" t="s">
        <v>6</v>
      </c>
    </row>
    <row r="9" spans="3:7" x14ac:dyDescent="0.5">
      <c r="C9" s="14" t="s">
        <v>9</v>
      </c>
      <c r="D9" s="52"/>
      <c r="E9" s="13" t="s">
        <v>6</v>
      </c>
      <c r="F9" s="1" t="s">
        <v>10</v>
      </c>
    </row>
    <row r="10" spans="3:7" x14ac:dyDescent="0.5">
      <c r="C10" s="14" t="s">
        <v>11</v>
      </c>
      <c r="D10" s="52"/>
      <c r="E10" s="13" t="s">
        <v>6</v>
      </c>
      <c r="F10" s="1" t="s">
        <v>12</v>
      </c>
    </row>
    <row r="11" spans="3:7" ht="26.25" x14ac:dyDescent="0.55000000000000004">
      <c r="C11" s="11" t="s">
        <v>13</v>
      </c>
      <c r="D11" s="12">
        <f>SUM(D12:D15)</f>
        <v>0</v>
      </c>
      <c r="E11" s="13" t="s">
        <v>6</v>
      </c>
    </row>
    <row r="12" spans="3:7" x14ac:dyDescent="0.5">
      <c r="C12" s="14" t="s">
        <v>14</v>
      </c>
      <c r="D12" s="51"/>
      <c r="E12" s="13" t="s">
        <v>6</v>
      </c>
    </row>
    <row r="13" spans="3:7" x14ac:dyDescent="0.5">
      <c r="C13" s="14" t="s">
        <v>15</v>
      </c>
      <c r="D13" s="52"/>
      <c r="E13" s="13" t="s">
        <v>6</v>
      </c>
    </row>
    <row r="14" spans="3:7" x14ac:dyDescent="0.5">
      <c r="C14" s="14" t="s">
        <v>16</v>
      </c>
      <c r="D14" s="52"/>
      <c r="E14" s="13" t="s">
        <v>6</v>
      </c>
    </row>
    <row r="15" spans="3:7" x14ac:dyDescent="0.5">
      <c r="C15" s="14" t="s">
        <v>17</v>
      </c>
      <c r="D15" s="52"/>
      <c r="E15" s="13" t="s">
        <v>6</v>
      </c>
    </row>
    <row r="16" spans="3:7" ht="26.25" x14ac:dyDescent="0.55000000000000004">
      <c r="C16" s="11" t="s">
        <v>18</v>
      </c>
      <c r="D16" s="12">
        <f>ROUND((D6+D11)*(F16/100)*(4/12),2)</f>
        <v>0</v>
      </c>
      <c r="E16" s="13" t="s">
        <v>6</v>
      </c>
      <c r="F16" s="15">
        <v>7</v>
      </c>
      <c r="G16" s="1" t="s">
        <v>19</v>
      </c>
    </row>
    <row r="17" spans="1:12" ht="26.25" x14ac:dyDescent="0.55000000000000004">
      <c r="C17" s="11" t="s">
        <v>20</v>
      </c>
      <c r="D17" s="52"/>
      <c r="E17" s="13" t="s">
        <v>6</v>
      </c>
    </row>
    <row r="18" spans="1:12" ht="26.25" x14ac:dyDescent="0.55000000000000004">
      <c r="C18" s="11" t="s">
        <v>21</v>
      </c>
      <c r="D18" s="16">
        <f>+F18*D4</f>
        <v>21.76</v>
      </c>
      <c r="E18" s="13" t="s">
        <v>6</v>
      </c>
      <c r="F18" s="17">
        <v>21.76</v>
      </c>
      <c r="G18" s="7" t="s">
        <v>22</v>
      </c>
      <c r="H18" s="49" t="s">
        <v>38</v>
      </c>
    </row>
    <row r="19" spans="1:12" ht="26.25" x14ac:dyDescent="0.55000000000000004">
      <c r="C19" s="11" t="s">
        <v>23</v>
      </c>
      <c r="D19" s="16">
        <f>+F19*D4</f>
        <v>3.32</v>
      </c>
      <c r="E19" s="13" t="s">
        <v>6</v>
      </c>
      <c r="F19" s="17">
        <v>3.32</v>
      </c>
      <c r="G19" s="7" t="s">
        <v>22</v>
      </c>
      <c r="H19" s="49" t="s">
        <v>38</v>
      </c>
    </row>
    <row r="20" spans="1:12" ht="26.25" x14ac:dyDescent="0.55000000000000004">
      <c r="C20" s="8" t="s">
        <v>24</v>
      </c>
      <c r="D20" s="51"/>
      <c r="E20" s="13" t="s">
        <v>25</v>
      </c>
    </row>
    <row r="21" spans="1:12" ht="26.25" x14ac:dyDescent="0.55000000000000004">
      <c r="C21" s="18" t="s">
        <v>26</v>
      </c>
      <c r="D21" s="52"/>
      <c r="E21" s="19" t="s">
        <v>27</v>
      </c>
    </row>
    <row r="22" spans="1:12" ht="26.25" x14ac:dyDescent="0.55000000000000004">
      <c r="D22" s="20"/>
      <c r="G22" s="22"/>
    </row>
    <row r="23" spans="1:12" ht="26.25" thickBot="1" x14ac:dyDescent="0.55000000000000004">
      <c r="B23" s="23"/>
      <c r="C23" s="23"/>
      <c r="D23" s="23"/>
      <c r="E23" s="24"/>
      <c r="F23" s="23"/>
      <c r="G23" s="23"/>
      <c r="H23" s="23"/>
    </row>
    <row r="24" spans="1:12" ht="30.75" thickBot="1" x14ac:dyDescent="0.7">
      <c r="B24" s="25"/>
      <c r="C24" s="26" t="s">
        <v>28</v>
      </c>
      <c r="D24" s="27">
        <f>D4</f>
        <v>1</v>
      </c>
      <c r="E24" s="28" t="s">
        <v>3</v>
      </c>
      <c r="F24" s="25"/>
      <c r="G24" s="25"/>
      <c r="H24" s="25"/>
    </row>
    <row r="25" spans="1:12" ht="30.75" thickBot="1" x14ac:dyDescent="0.7">
      <c r="B25" s="25"/>
      <c r="C25" s="29" t="s">
        <v>29</v>
      </c>
      <c r="D25" s="30">
        <f>D6+D11+D16+D17+(D18)+(D19)</f>
        <v>25.080000000000002</v>
      </c>
      <c r="E25" s="31" t="s">
        <v>30</v>
      </c>
      <c r="F25" s="30">
        <f>D25/D24</f>
        <v>25.080000000000002</v>
      </c>
      <c r="G25" s="32" t="s">
        <v>31</v>
      </c>
      <c r="H25" s="25"/>
    </row>
    <row r="26" spans="1:12" ht="27" thickBot="1" x14ac:dyDescent="0.6">
      <c r="B26" s="25"/>
      <c r="C26" s="33" t="s">
        <v>32</v>
      </c>
      <c r="D26" s="34">
        <f>D21*D20/1000</f>
        <v>0</v>
      </c>
      <c r="E26" s="35" t="s">
        <v>30</v>
      </c>
      <c r="F26" s="36">
        <f>D26/D24</f>
        <v>0</v>
      </c>
      <c r="G26" s="37" t="s">
        <v>31</v>
      </c>
      <c r="H26" s="25"/>
    </row>
    <row r="27" spans="1:12" ht="27" thickBot="1" x14ac:dyDescent="0.6">
      <c r="B27" s="25"/>
      <c r="C27" s="33" t="s">
        <v>33</v>
      </c>
      <c r="D27" s="34">
        <f>D26-D25</f>
        <v>-25.080000000000002</v>
      </c>
      <c r="E27" s="35" t="s">
        <v>30</v>
      </c>
      <c r="F27" s="36">
        <f>D27/D24</f>
        <v>-25.080000000000002</v>
      </c>
      <c r="G27" s="37" t="s">
        <v>31</v>
      </c>
      <c r="H27" s="25"/>
    </row>
    <row r="28" spans="1:12" ht="30.75" thickBot="1" x14ac:dyDescent="0.7">
      <c r="B28" s="25"/>
      <c r="C28" s="38" t="s">
        <v>34</v>
      </c>
      <c r="D28" s="39">
        <f>+F28*D24</f>
        <v>4891.74</v>
      </c>
      <c r="E28" s="40" t="s">
        <v>30</v>
      </c>
      <c r="F28" s="39">
        <v>4891.74</v>
      </c>
      <c r="G28" s="41" t="s">
        <v>31</v>
      </c>
      <c r="H28" s="25"/>
    </row>
    <row r="29" spans="1:12" x14ac:dyDescent="0.5">
      <c r="B29" s="25"/>
      <c r="C29" s="25"/>
      <c r="D29" s="42"/>
      <c r="E29" s="43"/>
      <c r="F29" s="42"/>
      <c r="G29" s="25"/>
      <c r="H29" s="25"/>
    </row>
    <row r="30" spans="1:12" x14ac:dyDescent="0.5">
      <c r="B30" s="44"/>
      <c r="D30" s="20"/>
      <c r="F30" s="20"/>
    </row>
    <row r="31" spans="1:12" ht="22.5" x14ac:dyDescent="0.45">
      <c r="A31" s="45"/>
      <c r="B31" s="45"/>
      <c r="C31" s="46" t="s">
        <v>35</v>
      </c>
      <c r="D31" s="45"/>
      <c r="E31" s="47"/>
      <c r="F31" s="48" t="s">
        <v>36</v>
      </c>
      <c r="G31" s="45"/>
      <c r="H31" s="45"/>
      <c r="I31" s="45"/>
      <c r="J31" s="45"/>
      <c r="K31" s="45"/>
      <c r="L31" s="45"/>
    </row>
    <row r="32" spans="1:12" ht="22.5" x14ac:dyDescent="0.45">
      <c r="A32" s="45"/>
      <c r="B32" s="45"/>
      <c r="C32" s="46" t="s">
        <v>37</v>
      </c>
      <c r="D32" s="45"/>
      <c r="E32" s="47"/>
      <c r="F32" s="45"/>
      <c r="G32" s="45"/>
      <c r="H32" s="45"/>
      <c r="I32" s="45"/>
      <c r="J32" s="45"/>
      <c r="K32" s="45"/>
      <c r="L32" s="45"/>
    </row>
  </sheetData>
  <sheetProtection algorithmName="SHA-512" hashValue="aYES3J3t/kg9Kt9MROMtxO0wjg6q09HrEk4nAchSKGYUcicrvAbFaD+v1x/TFH5wK8uq8kAKLn1wtTVcbmYsvA==" saltValue="f26+sPAFxl9q4HuO0aEMKg==" spinCount="100000" sheet="1" objects="1" scenarios="1"/>
  <protectedRanges>
    <protectedRange sqref="D4 D7:D10 D12:D15 D17 D20:D21" name="ช่วง1_1"/>
  </protectedRanges>
  <mergeCells count="1"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วิธาร อัศวมงคลศิริ</dc:creator>
  <cp:lastModifiedBy>วิธาร อัศวมงคลศิริ</cp:lastModifiedBy>
  <dcterms:created xsi:type="dcterms:W3CDTF">2017-02-08T06:20:57Z</dcterms:created>
  <dcterms:modified xsi:type="dcterms:W3CDTF">2017-02-08T06:23:16Z</dcterms:modified>
</cp:coreProperties>
</file>