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13_ncr:1_{1B793D66-43EA-49C5-B153-2870F97FFABC}" xr6:coauthVersionLast="47" xr6:coauthVersionMax="47" xr10:uidLastSave="{00000000-0000-0000-0000-000000000000}"/>
  <bookViews>
    <workbookView xWindow="-120" yWindow="-120" windowWidth="20730" windowHeight="11160" xr2:uid="{F5EF5745-D8D0-40B5-A272-A081DDE0FF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 l="1"/>
  <c r="F26" i="1"/>
  <c r="D24" i="1"/>
  <c r="D19" i="1"/>
  <c r="D18" i="1"/>
  <c r="D11" i="1"/>
  <c r="D6" i="1"/>
  <c r="D16" i="1" s="1"/>
  <c r="D25" i="1" l="1"/>
  <c r="D27" i="1" l="1"/>
  <c r="F27" i="1" s="1"/>
  <c r="F25" i="1"/>
</calcChain>
</file>

<file path=xl/sharedStrings.xml><?xml version="1.0" encoding="utf-8"?>
<sst xmlns="http://schemas.openxmlformats.org/spreadsheetml/2006/main" count="64" uniqueCount="42">
  <si>
    <t>คำนวณต้นทุนการผลิตหอมใหญ่</t>
  </si>
  <si>
    <t>หอมใหญ่ตัดจุก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</si>
  <si>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</si>
  <si>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</si>
  <si>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</si>
  <si>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   </t>
  </si>
  <si>
    <t>ทั้งแปลง</t>
  </si>
  <si>
    <t xml:space="preserve">     1.1 ค่าแรงงาน</t>
  </si>
  <si>
    <t>บาท</t>
  </si>
  <si>
    <t xml:space="preserve">         ค่าเตรียมดิน</t>
  </si>
  <si>
    <t xml:space="preserve">         ค่าปลูก รวมค่าเตรียมพันธุ์</t>
  </si>
  <si>
    <t xml:space="preserve">         ค่าดูแลรักษา</t>
  </si>
  <si>
    <t xml:space="preserve"> ( ค่าแรงค่าจ้างดายหญ้า ใส่ปุ๋ย ฉีดยา ให้น้ำ ฯลฯ )</t>
  </si>
  <si>
    <t xml:space="preserve">         ค่าเก็บเกี่ยว รวบรวบ </t>
  </si>
  <si>
    <t xml:space="preserve"> ( ไม่รวมค่าขนไปขาย )</t>
  </si>
  <si>
    <t xml:space="preserve">     1.2 ค่าวัสดุ</t>
  </si>
  <si>
    <t xml:space="preserve">        ค่าพันธุ์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</si>
  <si>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</si>
  <si>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</si>
  <si>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</si>
  <si>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</si>
  <si>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</si>
  <si>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</si>
  <si>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</si>
  <si>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</si>
  <si>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</si>
  <si>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</si>
  <si>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>2. ผลผลิต ที่คาดว่าจะเก็บเกี่ยวได้ในแปลงนี้</t>
  </si>
  <si>
    <t>กิโลกรัม</t>
  </si>
  <si>
    <t>3. ราคาที่คาดว่าจะขายได้</t>
  </si>
  <si>
    <t>4. ผลการคำนวณตามต้นทุนของท่าน</t>
  </si>
  <si>
    <t xml:space="preserve">    ต้นทุนรวม ของเกษตรกร</t>
  </si>
  <si>
    <t>บาท คิดเป็น</t>
  </si>
  <si>
    <t>บาท/ไร่</t>
  </si>
  <si>
    <t xml:space="preserve">       รายได้</t>
  </si>
  <si>
    <t xml:space="preserve">       กำไร / ขาดทุน</t>
  </si>
  <si>
    <t>5. ต้นทุน ของ สศก.</t>
  </si>
  <si>
    <t>หมายเหตุ :  เป็นผลผลิตในรูปหอมหัวใหญ่สดตัดจุก เกรดคละ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</si>
  <si>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</si>
  <si>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</si>
  <si>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>บาทต่อกิโลกรัม</t>
  </si>
  <si>
    <t xml:space="preserve"> 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</si>
</sst>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20"/>
      <color rgb="FFFF0000"/>
      <name val="Browallia New"/>
      <family val="2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theme="1"/>
      <name val="Browallia New"/>
      <family val="2"/>
    </font>
    <font>
      <b/>
      <sz val="18"/>
      <name val="Browallia New"/>
      <family val="2"/>
    </font>
    <font>
      <b/>
      <sz val="18"/>
      <color theme="1"/>
      <name val="Browallia New"/>
      <family val="2"/>
    </font>
    <font>
      <sz val="18"/>
      <color rgb="FFFF0000"/>
      <name val="Browallia New"/>
      <family val="2"/>
    </font>
    <font>
      <b/>
      <sz val="20"/>
      <name val="Browallia New"/>
      <family val="2"/>
    </font>
    <font>
      <b/>
      <sz val="20"/>
      <color rgb="FF0000CC"/>
      <name val="Browallia New"/>
      <family val="2"/>
    </font>
    <font>
      <sz val="14"/>
      <name val="CordiaUPC"/>
      <family val="2"/>
    </font>
    <font>
      <b/>
      <sz val="14"/>
      <color theme="1"/>
      <name val="AngsanaUPC"/>
      <family val="1"/>
    </font>
    <font>
      <b/>
      <sz val="16"/>
      <color theme="1"/>
      <name val="AngsanaUPC"/>
      <family val="1"/>
    </font>
    <font>
      <sz val="14"/>
      <color theme="1"/>
      <name val="Browallia New"/>
      <family val="2"/>
    </font>
    <font>
      <sz val="14"/>
      <color rgb="FF0000CC"/>
      <name val="Browallia New"/>
      <family val="2"/>
    </font>
    <font>
      <sz val="16"/>
      <color rgb="FF0000CC"/>
      <name val="Browall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2" fillId="2" borderId="0" xfId="0" applyFont="1" applyFill="1"/>
    <xf numFmtId="0" fontId="9" fillId="3" borderId="1" xfId="0" applyFont="1" applyFill="1" applyBorder="1"/>
    <xf numFmtId="0" fontId="11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2" fillId="6" borderId="2" xfId="0" applyFont="1" applyFill="1" applyBorder="1"/>
    <xf numFmtId="0" fontId="6" fillId="6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3" fillId="7" borderId="1" xfId="0" applyFont="1" applyFill="1" applyBorder="1"/>
    <xf numFmtId="4" fontId="13" fillId="0" borderId="1" xfId="0" applyNumberFormat="1" applyFont="1" applyBorder="1"/>
    <xf numFmtId="0" fontId="2" fillId="5" borderId="4" xfId="0" applyFont="1" applyFill="1" applyBorder="1" applyAlignment="1">
      <alignment horizontal="center"/>
    </xf>
    <xf numFmtId="0" fontId="2" fillId="0" borderId="1" xfId="0" applyFont="1" applyBorder="1"/>
    <xf numFmtId="4" fontId="2" fillId="4" borderId="5" xfId="0" applyNumberFormat="1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43" fontId="2" fillId="3" borderId="6" xfId="1" applyFont="1" applyFill="1" applyBorder="1" applyProtection="1"/>
    <xf numFmtId="4" fontId="14" fillId="0" borderId="1" xfId="0" applyNumberFormat="1" applyFont="1" applyBorder="1"/>
    <xf numFmtId="4" fontId="2" fillId="3" borderId="1" xfId="0" applyNumberFormat="1" applyFont="1" applyFill="1" applyBorder="1"/>
    <xf numFmtId="0" fontId="14" fillId="0" borderId="0" xfId="0" applyFont="1"/>
    <xf numFmtId="0" fontId="12" fillId="8" borderId="1" xfId="0" applyFont="1" applyFill="1" applyBorder="1"/>
    <xf numFmtId="0" fontId="2" fillId="5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3" fillId="0" borderId="0" xfId="0" applyFont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" fillId="5" borderId="0" xfId="0" applyFont="1" applyFill="1"/>
    <xf numFmtId="0" fontId="15" fillId="10" borderId="7" xfId="0" applyFont="1" applyFill="1" applyBorder="1"/>
    <xf numFmtId="4" fontId="11" fillId="10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16" fillId="11" borderId="8" xfId="0" applyFont="1" applyFill="1" applyBorder="1"/>
    <xf numFmtId="4" fontId="5" fillId="10" borderId="8" xfId="0" applyNumberFormat="1" applyFont="1" applyFill="1" applyBorder="1"/>
    <xf numFmtId="0" fontId="14" fillId="10" borderId="8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13" fillId="10" borderId="8" xfId="0" applyFont="1" applyFill="1" applyBorder="1"/>
    <xf numFmtId="4" fontId="13" fillId="10" borderId="8" xfId="0" applyNumberFormat="1" applyFont="1" applyFill="1" applyBorder="1"/>
    <xf numFmtId="0" fontId="2" fillId="10" borderId="8" xfId="0" applyFont="1" applyFill="1" applyBorder="1" applyAlignment="1">
      <alignment horizontal="center"/>
    </xf>
    <xf numFmtId="4" fontId="9" fillId="10" borderId="8" xfId="0" applyNumberFormat="1" applyFont="1" applyFill="1" applyBorder="1"/>
    <xf numFmtId="0" fontId="9" fillId="10" borderId="8" xfId="0" applyFont="1" applyFill="1" applyBorder="1" applyAlignment="1">
      <alignment horizontal="center"/>
    </xf>
    <xf numFmtId="0" fontId="15" fillId="12" borderId="7" xfId="0" applyFont="1" applyFill="1" applyBorder="1"/>
    <xf numFmtId="4" fontId="15" fillId="10" borderId="8" xfId="0" applyNumberFormat="1" applyFont="1" applyFill="1" applyBorder="1"/>
    <xf numFmtId="4" fontId="2" fillId="10" borderId="8" xfId="0" applyNumberFormat="1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4" fontId="18" fillId="10" borderId="10" xfId="2" applyNumberFormat="1" applyFont="1" applyFill="1" applyBorder="1" applyAlignment="1">
      <alignment horizontal="left"/>
    </xf>
    <xf numFmtId="4" fontId="19" fillId="10" borderId="11" xfId="2" applyNumberFormat="1" applyFont="1" applyFill="1" applyBorder="1" applyAlignment="1">
      <alignment horizontal="left"/>
    </xf>
    <xf numFmtId="4" fontId="19" fillId="10" borderId="12" xfId="2" applyNumberFormat="1" applyFont="1" applyFill="1" applyBorder="1" applyAlignment="1">
      <alignment horizontal="left"/>
    </xf>
    <xf numFmtId="4" fontId="2" fillId="5" borderId="0" xfId="0" applyNumberFormat="1" applyFont="1" applyFill="1"/>
    <xf numFmtId="0" fontId="2" fillId="10" borderId="0" xfId="0" applyFont="1" applyFill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49" fontId="22" fillId="0" borderId="0" xfId="0" applyNumberFormat="1" applyFont="1"/>
  </cellXfs>
  <cellStyles count="3">
    <cellStyle name="Comma" xfId="1" builtinId="3"/>
    <cellStyle name="Normal" xfId="0" builtinId="0"/>
    <cellStyle name="ปกติ_Sheet6" xfId="2" xr:uid="{7B22DA3B-A66D-41B9-91EA-024CB397C0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1</xdr:row>
      <xdr:rowOff>47625</xdr:rowOff>
    </xdr:from>
    <xdr:to>
      <xdr:col>5</xdr:col>
      <xdr:colOff>57151</xdr:colOff>
      <xdr:row>2</xdr:row>
      <xdr:rowOff>57150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F4F9C2F1-A5DA-4CA8-A725-35A920D0C84D}"/>
            </a:ext>
          </a:extLst>
        </xdr:cNvPr>
        <xdr:cNvSpPr/>
      </xdr:nvSpPr>
      <xdr:spPr>
        <a:xfrm>
          <a:off x="590551" y="371475"/>
          <a:ext cx="5867400" cy="495300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152400</xdr:colOff>
      <xdr:row>23</xdr:row>
      <xdr:rowOff>278131</xdr:rowOff>
    </xdr:from>
    <xdr:to>
      <xdr:col>10</xdr:col>
      <xdr:colOff>209550</xdr:colOff>
      <xdr:row>25</xdr:row>
      <xdr:rowOff>142893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710AB59F-1F3F-4B40-96A9-BA995049491B}"/>
            </a:ext>
          </a:extLst>
        </xdr:cNvPr>
        <xdr:cNvSpPr/>
      </xdr:nvSpPr>
      <xdr:spPr>
        <a:xfrm>
          <a:off x="8543925" y="8060056"/>
          <a:ext cx="1809750" cy="645812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7</xdr:col>
      <xdr:colOff>152400</xdr:colOff>
      <xdr:row>26</xdr:row>
      <xdr:rowOff>238125</xdr:rowOff>
    </xdr:from>
    <xdr:to>
      <xdr:col>10</xdr:col>
      <xdr:colOff>209550</xdr:colOff>
      <xdr:row>28</xdr:row>
      <xdr:rowOff>161924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7F8813D1-917F-47D1-AB62-DECC7488BFB4}"/>
            </a:ext>
          </a:extLst>
        </xdr:cNvPr>
        <xdr:cNvSpPr/>
      </xdr:nvSpPr>
      <xdr:spPr>
        <a:xfrm>
          <a:off x="8543925" y="9144000"/>
          <a:ext cx="180975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5</xdr:col>
      <xdr:colOff>800099</xdr:colOff>
      <xdr:row>3</xdr:row>
      <xdr:rowOff>38100</xdr:rowOff>
    </xdr:from>
    <xdr:to>
      <xdr:col>10</xdr:col>
      <xdr:colOff>38099</xdr:colOff>
      <xdr:row>7</xdr:row>
      <xdr:rowOff>257175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8EAF7993-E805-4D98-890D-C15397FB006E}"/>
            </a:ext>
          </a:extLst>
        </xdr:cNvPr>
        <xdr:cNvSpPr/>
      </xdr:nvSpPr>
      <xdr:spPr>
        <a:xfrm>
          <a:off x="7200899" y="1181100"/>
          <a:ext cx="2981325" cy="1590675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ในแต่ละกิจกรรมที่จ่ายไป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ในการปลูกพืชนั้น ตามจำนวนพื้นที่ปลูกทั้งแปลง 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1D168-24DE-449F-B400-DD5E8D75EB30}">
  <dimension ref="A2:M32"/>
  <sheetViews>
    <sheetView tabSelected="1" workbookViewId="0">
      <selection activeCell="G11" sqref="G11"/>
    </sheetView>
  </sheetViews>
  <sheetFormatPr defaultRowHeight="25.5" x14ac:dyDescent="0.5"/>
  <cols>
    <col min="1" max="1" width="3.75" style="1" customWidth="1"/>
    <col min="2" max="2" width="3.375" style="1" customWidth="1"/>
    <col min="3" max="3" width="49.25" style="1" customWidth="1"/>
    <col min="4" max="4" width="14.625" style="1" customWidth="1"/>
    <col min="5" max="5" width="13.875" style="26" customWidth="1"/>
    <col min="6" max="6" width="13.5" style="1" customWidth="1"/>
    <col min="7" max="7" width="12.625" style="1" customWidth="1"/>
    <col min="8" max="8" width="5" style="1" customWidth="1"/>
    <col min="9" max="13" width="9" style="1"/>
  </cols>
  <sheetData>
    <row r="2" spans="3:7" ht="38.25" x14ac:dyDescent="0.65">
      <c r="C2" s="2" t="s">
        <v>0</v>
      </c>
      <c r="D2" s="3"/>
      <c r="E2" s="3"/>
      <c r="G2" s="4" t="s">
        <v>1</v>
      </c>
    </row>
    <row r="3" spans="3:7" ht="26.25" x14ac:dyDescent="0.55000000000000004">
      <c r="C3" s="5" t="s">
        <v>2</v>
      </c>
      <c r="D3" s="6"/>
      <c r="E3" s="6"/>
      <c r="F3" s="6"/>
    </row>
    <row r="4" spans="3:7" ht="30" x14ac:dyDescent="0.65">
      <c r="C4" s="7" t="s">
        <v>3</v>
      </c>
      <c r="D4" s="8">
        <v>1</v>
      </c>
      <c r="E4" s="9" t="s">
        <v>4</v>
      </c>
    </row>
    <row r="5" spans="3:7" ht="26.25" x14ac:dyDescent="0.55000000000000004">
      <c r="C5" s="10" t="s">
        <v>5</v>
      </c>
      <c r="D5" s="11" t="s">
        <v>6</v>
      </c>
      <c r="E5" s="12"/>
    </row>
    <row r="6" spans="3:7" ht="26.25" x14ac:dyDescent="0.55000000000000004">
      <c r="C6" s="13" t="s">
        <v>7</v>
      </c>
      <c r="D6" s="14">
        <f>SUM(D7:D10)</f>
        <v>0</v>
      </c>
      <c r="E6" s="15" t="s">
        <v>8</v>
      </c>
    </row>
    <row r="7" spans="3:7" x14ac:dyDescent="0.5">
      <c r="C7" s="16" t="s">
        <v>9</v>
      </c>
      <c r="D7" s="17"/>
      <c r="E7" s="15" t="s">
        <v>8</v>
      </c>
    </row>
    <row r="8" spans="3:7" x14ac:dyDescent="0.5">
      <c r="C8" s="16" t="s">
        <v>10</v>
      </c>
      <c r="D8" s="18"/>
      <c r="E8" s="15" t="s">
        <v>8</v>
      </c>
    </row>
    <row r="9" spans="3:7" x14ac:dyDescent="0.5">
      <c r="C9" s="16" t="s">
        <v>11</v>
      </c>
      <c r="D9" s="18"/>
      <c r="E9" s="15" t="s">
        <v>8</v>
      </c>
      <c r="F9" s="1" t="s">
        <v>12</v>
      </c>
    </row>
    <row r="10" spans="3:7" x14ac:dyDescent="0.5">
      <c r="C10" s="16" t="s">
        <v>13</v>
      </c>
      <c r="D10" s="18"/>
      <c r="E10" s="15" t="s">
        <v>8</v>
      </c>
      <c r="F10" s="1" t="s">
        <v>14</v>
      </c>
    </row>
    <row r="11" spans="3:7" ht="26.25" x14ac:dyDescent="0.55000000000000004">
      <c r="C11" s="13" t="s">
        <v>15</v>
      </c>
      <c r="D11" s="14">
        <f>SUM(D12:D15)</f>
        <v>0</v>
      </c>
      <c r="E11" s="15" t="s">
        <v>8</v>
      </c>
    </row>
    <row r="12" spans="3:7" x14ac:dyDescent="0.5">
      <c r="C12" s="16" t="s">
        <v>16</v>
      </c>
      <c r="D12" s="17"/>
      <c r="E12" s="15" t="s">
        <v>8</v>
      </c>
    </row>
    <row r="13" spans="3:7" x14ac:dyDescent="0.5">
      <c r="C13" s="16" t="s">
        <v>17</v>
      </c>
      <c r="D13" s="18"/>
      <c r="E13" s="15" t="s">
        <v>8</v>
      </c>
    </row>
    <row r="14" spans="3:7" x14ac:dyDescent="0.5">
      <c r="C14" s="16" t="s">
        <v>18</v>
      </c>
      <c r="D14" s="18"/>
      <c r="E14" s="15" t="s">
        <v>8</v>
      </c>
    </row>
    <row r="15" spans="3:7" x14ac:dyDescent="0.5">
      <c r="C15" s="16" t="s">
        <v>19</v>
      </c>
      <c r="D15" s="18"/>
      <c r="E15" s="15" t="s">
        <v>8</v>
      </c>
    </row>
    <row r="16" spans="3:7" ht="26.25" x14ac:dyDescent="0.55000000000000004">
      <c r="C16" s="13" t="s">
        <v>20</v>
      </c>
      <c r="D16" s="14">
        <f>ROUND((D6+D11)*(F16/100)*(4/12),2)</f>
        <v>0</v>
      </c>
      <c r="E16" s="15" t="s">
        <v>8</v>
      </c>
      <c r="F16" s="19">
        <v>6.5</v>
      </c>
      <c r="G16" s="1" t="s">
        <v>21</v>
      </c>
    </row>
    <row r="17" spans="1:13" ht="26.25" x14ac:dyDescent="0.55000000000000004">
      <c r="C17" s="13" t="s">
        <v>22</v>
      </c>
      <c r="D17" s="18"/>
      <c r="E17" s="15" t="s">
        <v>8</v>
      </c>
    </row>
    <row r="18" spans="1:13" ht="26.25" x14ac:dyDescent="0.55000000000000004">
      <c r="C18" s="13" t="s">
        <v>23</v>
      </c>
      <c r="D18" s="20">
        <f>+F18*D4</f>
        <v>307.57</v>
      </c>
      <c r="E18" s="15" t="s">
        <v>8</v>
      </c>
      <c r="F18" s="21">
        <v>307.57</v>
      </c>
      <c r="G18" s="9" t="s">
        <v>24</v>
      </c>
      <c r="H18" s="22" t="s">
        <v>25</v>
      </c>
    </row>
    <row r="19" spans="1:13" ht="26.25" x14ac:dyDescent="0.55000000000000004">
      <c r="C19" s="13" t="s">
        <v>26</v>
      </c>
      <c r="D19" s="20">
        <f>+F19*D4</f>
        <v>32.07</v>
      </c>
      <c r="E19" s="15" t="s">
        <v>8</v>
      </c>
      <c r="F19" s="21">
        <v>32.07</v>
      </c>
      <c r="G19" s="9" t="s">
        <v>24</v>
      </c>
      <c r="H19" s="22" t="s">
        <v>25</v>
      </c>
    </row>
    <row r="20" spans="1:13" ht="26.25" x14ac:dyDescent="0.55000000000000004">
      <c r="C20" s="10" t="s">
        <v>27</v>
      </c>
      <c r="D20" s="17"/>
      <c r="E20" s="15" t="s">
        <v>28</v>
      </c>
    </row>
    <row r="21" spans="1:13" ht="26.25" x14ac:dyDescent="0.55000000000000004">
      <c r="C21" s="23" t="s">
        <v>29</v>
      </c>
      <c r="D21" s="18"/>
      <c r="E21" s="24" t="s">
        <v>40</v>
      </c>
    </row>
    <row r="22" spans="1:13" ht="26.25" x14ac:dyDescent="0.55000000000000004">
      <c r="D22" s="25"/>
      <c r="G22" s="27"/>
    </row>
    <row r="23" spans="1:13" ht="26.25" thickBot="1" x14ac:dyDescent="0.55000000000000004">
      <c r="B23" s="28"/>
      <c r="C23" s="28"/>
      <c r="D23" s="28"/>
      <c r="E23" s="29"/>
      <c r="F23" s="28"/>
      <c r="G23" s="28"/>
      <c r="H23" s="28"/>
    </row>
    <row r="24" spans="1:13" ht="30.75" thickBot="1" x14ac:dyDescent="0.7">
      <c r="B24" s="30"/>
      <c r="C24" s="31" t="s">
        <v>30</v>
      </c>
      <c r="D24" s="32">
        <f>D4</f>
        <v>1</v>
      </c>
      <c r="E24" s="33" t="s">
        <v>4</v>
      </c>
      <c r="F24" s="30"/>
      <c r="G24" s="30"/>
      <c r="H24" s="30"/>
    </row>
    <row r="25" spans="1:13" ht="30.75" thickBot="1" x14ac:dyDescent="0.7">
      <c r="B25" s="30"/>
      <c r="C25" s="34" t="s">
        <v>31</v>
      </c>
      <c r="D25" s="35">
        <f>D6+D11+D16+D17+(D18)+(D19)</f>
        <v>339.64</v>
      </c>
      <c r="E25" s="36" t="s">
        <v>32</v>
      </c>
      <c r="F25" s="35">
        <f>D25/D24</f>
        <v>339.64</v>
      </c>
      <c r="G25" s="37" t="s">
        <v>33</v>
      </c>
      <c r="H25" s="30"/>
    </row>
    <row r="26" spans="1:13" ht="27" thickBot="1" x14ac:dyDescent="0.6">
      <c r="B26" s="30"/>
      <c r="C26" s="38" t="s">
        <v>34</v>
      </c>
      <c r="D26" s="39">
        <f>D21*D20</f>
        <v>0</v>
      </c>
      <c r="E26" s="40" t="s">
        <v>32</v>
      </c>
      <c r="F26" s="41">
        <f>D26/D24</f>
        <v>0</v>
      </c>
      <c r="G26" s="42" t="s">
        <v>33</v>
      </c>
      <c r="H26" s="30"/>
    </row>
    <row r="27" spans="1:13" ht="27" thickBot="1" x14ac:dyDescent="0.6">
      <c r="B27" s="30"/>
      <c r="C27" s="38" t="s">
        <v>35</v>
      </c>
      <c r="D27" s="39">
        <f>D26-D25</f>
        <v>-339.64</v>
      </c>
      <c r="E27" s="40" t="s">
        <v>32</v>
      </c>
      <c r="F27" s="41">
        <f>D27/D24</f>
        <v>-339.64</v>
      </c>
      <c r="G27" s="42" t="s">
        <v>33</v>
      </c>
      <c r="H27" s="30"/>
    </row>
    <row r="28" spans="1:13" ht="30.75" thickBot="1" x14ac:dyDescent="0.7">
      <c r="B28" s="30"/>
      <c r="C28" s="43" t="s">
        <v>36</v>
      </c>
      <c r="D28" s="44">
        <f>+F28*D24</f>
        <v>28220.29</v>
      </c>
      <c r="E28" s="45" t="s">
        <v>32</v>
      </c>
      <c r="F28" s="44">
        <v>28220.29</v>
      </c>
      <c r="G28" s="46" t="s">
        <v>33</v>
      </c>
      <c r="H28" s="30"/>
    </row>
    <row r="29" spans="1:13" x14ac:dyDescent="0.5">
      <c r="B29" s="30"/>
      <c r="C29" s="47" t="s">
        <v>37</v>
      </c>
      <c r="D29" s="48"/>
      <c r="E29" s="49"/>
      <c r="F29" s="50"/>
      <c r="G29" s="30"/>
      <c r="H29" s="30"/>
    </row>
    <row r="30" spans="1:13" x14ac:dyDescent="0.5">
      <c r="B30" s="51"/>
      <c r="D30" s="25"/>
      <c r="F30" s="25"/>
    </row>
    <row r="31" spans="1:13" ht="22.5" x14ac:dyDescent="0.45">
      <c r="A31" s="52"/>
      <c r="B31" s="52"/>
      <c r="C31" s="53" t="s">
        <v>38</v>
      </c>
      <c r="D31" s="52"/>
      <c r="E31" s="54"/>
      <c r="F31" s="52"/>
      <c r="G31" s="55" t="s">
        <v>41</v>
      </c>
      <c r="H31" s="52"/>
      <c r="I31" s="52"/>
      <c r="J31" s="52"/>
      <c r="K31" s="52"/>
      <c r="L31" s="52"/>
      <c r="M31" s="52"/>
    </row>
    <row r="32" spans="1:13" ht="20.25" x14ac:dyDescent="0.4">
      <c r="A32" s="52"/>
      <c r="B32" s="52"/>
      <c r="C32" s="53" t="s">
        <v>39</v>
      </c>
      <c r="D32" s="52"/>
      <c r="E32" s="54"/>
      <c r="F32" s="52"/>
      <c r="G32" s="52"/>
      <c r="H32" s="52"/>
      <c r="I32" s="52"/>
      <c r="J32" s="52"/>
      <c r="K32" s="52"/>
      <c r="L32" s="52"/>
      <c r="M32" s="52"/>
    </row>
  </sheetData>
  <protectedRanges>
    <protectedRange algorithmName="SHA-512" hashValue="HlQYbt67d364/Nfhe4EiNA5nUThnLk28iEAccVAkwpb3CNaarwUqhnnE5hjukzYfF6O3pAZWUiTvibdetKVSkw==" saltValue="qAxCzkIXkc+ReCWT26GRfw==" spinCount="100000" sqref="D4 D7:D10 D12:D15 D17 D20:D21" name="ช่วง1"/>
  </protectedRanges>
  <mergeCells count="1">
    <mergeCell ref="C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2021-07-22T07:35:06Z</dcterms:created>
  <dcterms:modified xsi:type="dcterms:W3CDTF">2021-07-22T07:39:13Z</dcterms:modified>
</cp:coreProperties>
</file>