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8_{EDBBFF70-7990-47F7-BF48-AB05A06B16F2}" xr6:coauthVersionLast="47" xr6:coauthVersionMax="47" xr10:uidLastSave="{00000000-0000-0000-0000-000000000000}"/>
  <bookViews>
    <workbookView xWindow="-120" yWindow="-120" windowWidth="20730" windowHeight="11160" xr2:uid="{909C2772-5443-4F5E-B912-0092F38F9B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26" i="1"/>
  <c r="E19" i="1"/>
  <c r="D19" i="1" s="1"/>
  <c r="E18" i="1"/>
  <c r="D18" i="1" s="1"/>
  <c r="E17" i="1"/>
  <c r="E15" i="1"/>
  <c r="E14" i="1"/>
  <c r="E13" i="1"/>
  <c r="E11" i="1"/>
  <c r="D11" i="1"/>
  <c r="E9" i="1"/>
  <c r="E6" i="1" s="1"/>
  <c r="D6" i="1"/>
  <c r="E16" i="1" l="1"/>
  <c r="E29" i="1" s="1"/>
  <c r="D16" i="1"/>
  <c r="D28" i="1" s="1"/>
  <c r="D27" i="1" l="1"/>
</calcChain>
</file>

<file path=xl/sharedStrings.xml><?xml version="1.0" encoding="utf-8"?>
<sst xmlns="http://schemas.openxmlformats.org/spreadsheetml/2006/main" count="66" uniqueCount="45">
  <si>
    <t>คำนวณต้นทุนการผลิตยางพารา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</si>
  <si>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</si>
  <si>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</si>
  <si>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</si>
  <si>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</si>
  <si>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</si>
  <si>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</si>
  <si>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</si>
  <si>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</si>
  <si>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</si>
  <si>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</si>
  <si>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</si>
  <si>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</si>
  <si>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</si>
  <si>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</si>
  <si>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</si>
  <si>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</si>
  <si>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</si>
  <si>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</si>
  <si>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</si>
  <si>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</si>
  <si>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</si>
  <si>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</si>
  <si>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</si>
  <si>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</si>
  <si>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</si>
  <si>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</si>
  <si>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</si>
  <si>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</si>
  <si>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</si>
  <si>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</si>
  <si>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</si>
  <si>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</si>
  <si>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</si>
  <si>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</si>
  <si>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</si>
  <si>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</si>
  <si>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</si>
  <si>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</si>
  <si>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</si>
  <si>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 xml:space="preserve"> หมายเหตุ : ต้นทุนมาตรฐานของ สศก. เป็นต้นทุนการผลิตยางแผ่นดิบแห้ง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</si>
  <si>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</si>
  <si>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</si>
  <si>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>บาทต่อกิโลกรัม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</si>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</sst>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rgb="FFFF0000"/>
      <name val="Browallia New"/>
      <family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6"/>
      <color rgb="FFFF0000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10" fillId="4" borderId="2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5" fillId="7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5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5" fillId="8" borderId="1" xfId="0" applyFont="1" applyFill="1" applyBorder="1"/>
    <xf numFmtId="43" fontId="5" fillId="3" borderId="5" xfId="1" applyFont="1" applyFill="1" applyBorder="1"/>
    <xf numFmtId="4" fontId="5" fillId="3" borderId="5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10" borderId="9" xfId="0" applyFont="1" applyFill="1" applyBorder="1"/>
    <xf numFmtId="4" fontId="11" fillId="14" borderId="8" xfId="0" applyNumberFormat="1" applyFont="1" applyFill="1" applyBorder="1"/>
    <xf numFmtId="4" fontId="8" fillId="10" borderId="11" xfId="0" applyNumberFormat="1" applyFont="1" applyFill="1" applyBorder="1"/>
    <xf numFmtId="0" fontId="8" fillId="10" borderId="12" xfId="0" applyFont="1" applyFill="1" applyBorder="1" applyAlignment="1">
      <alignment horizontal="center"/>
    </xf>
    <xf numFmtId="4" fontId="8" fillId="10" borderId="13" xfId="0" applyNumberFormat="1" applyFont="1" applyFill="1" applyBorder="1"/>
    <xf numFmtId="0" fontId="8" fillId="10" borderId="14" xfId="0" applyFont="1" applyFill="1" applyBorder="1" applyAlignment="1">
      <alignment horizontal="center"/>
    </xf>
    <xf numFmtId="0" fontId="5" fillId="10" borderId="8" xfId="0" applyFont="1" applyFill="1" applyBorder="1"/>
    <xf numFmtId="0" fontId="0" fillId="0" borderId="10" xfId="0" applyBorder="1"/>
    <xf numFmtId="4" fontId="19" fillId="15" borderId="13" xfId="0" applyNumberFormat="1" applyFont="1" applyFill="1" applyBorder="1"/>
    <xf numFmtId="0" fontId="8" fillId="10" borderId="15" xfId="0" applyFont="1" applyFill="1" applyBorder="1" applyAlignment="1">
      <alignment horizontal="center"/>
    </xf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1" xfId="0" applyFont="1" applyFill="1" applyBorder="1"/>
    <xf numFmtId="0" fontId="14" fillId="10" borderId="11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10" xfId="0" applyFont="1" applyFill="1" applyBorder="1"/>
    <xf numFmtId="4" fontId="11" fillId="10" borderId="9" xfId="0" applyNumberFormat="1" applyFont="1" applyFill="1" applyBorder="1"/>
    <xf numFmtId="0" fontId="14" fillId="10" borderId="15" xfId="0" applyFont="1" applyFill="1" applyBorder="1" applyAlignment="1">
      <alignment horizontal="center"/>
    </xf>
    <xf numFmtId="0" fontId="20" fillId="6" borderId="0" xfId="0" applyFont="1" applyFill="1"/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49" fontId="22" fillId="0" borderId="0" xfId="0" applyNumberFormat="1" applyFont="1"/>
    <xf numFmtId="0" fontId="2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0</xdr:row>
      <xdr:rowOff>152400</xdr:rowOff>
    </xdr:from>
    <xdr:to>
      <xdr:col>6</xdr:col>
      <xdr:colOff>19051</xdr:colOff>
      <xdr:row>2</xdr:row>
      <xdr:rowOff>0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F8ABFEFA-4FAD-42C6-A7F7-429578917E09}"/>
            </a:ext>
          </a:extLst>
        </xdr:cNvPr>
        <xdr:cNvSpPr/>
      </xdr:nvSpPr>
      <xdr:spPr>
        <a:xfrm>
          <a:off x="619126" y="152400"/>
          <a:ext cx="8039100" cy="65722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142875</xdr:colOff>
      <xdr:row>27</xdr:row>
      <xdr:rowOff>85725</xdr:rowOff>
    </xdr:from>
    <xdr:to>
      <xdr:col>9</xdr:col>
      <xdr:colOff>390525</xdr:colOff>
      <xdr:row>29</xdr:row>
      <xdr:rowOff>228600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9AA29E76-D248-478A-9B95-E8E9A8C59E54}"/>
            </a:ext>
          </a:extLst>
        </xdr:cNvPr>
        <xdr:cNvSpPr/>
      </xdr:nvSpPr>
      <xdr:spPr>
        <a:xfrm>
          <a:off x="8782050" y="9505950"/>
          <a:ext cx="2457450" cy="923925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8F81C233-0A78-4EE5-B11D-26188E0EB27D}"/>
            </a:ext>
          </a:extLst>
        </xdr:cNvPr>
        <xdr:cNvSpPr/>
      </xdr:nvSpPr>
      <xdr:spPr>
        <a:xfrm>
          <a:off x="8764905" y="10801350"/>
          <a:ext cx="243840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FDDF65C7-88F2-4410-ADAD-B205C8C43CD3}"/>
            </a:ext>
          </a:extLst>
        </xdr:cNvPr>
        <xdr:cNvSpPr/>
      </xdr:nvSpPr>
      <xdr:spPr>
        <a:xfrm>
          <a:off x="8905873" y="1171575"/>
          <a:ext cx="36004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163830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DF80CF98-9506-4984-9D13-60CFF97AB084}"/>
            </a:ext>
          </a:extLst>
        </xdr:cNvPr>
        <xdr:cNvSpPr/>
      </xdr:nvSpPr>
      <xdr:spPr>
        <a:xfrm>
          <a:off x="8917305" y="6734175"/>
          <a:ext cx="4989201" cy="1068705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392430</xdr:colOff>
      <xdr:row>19</xdr:row>
      <xdr:rowOff>152400</xdr:rowOff>
    </xdr:from>
    <xdr:to>
      <xdr:col>13</xdr:col>
      <xdr:colOff>142879</xdr:colOff>
      <xdr:row>22</xdr:row>
      <xdr:rowOff>76200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F75BAC43-78E5-4FDE-8413-70A533DA87E8}"/>
            </a:ext>
          </a:extLst>
        </xdr:cNvPr>
        <xdr:cNvSpPr txBox="1">
          <a:spLocks noChangeArrowheads="1"/>
        </xdr:cNvSpPr>
      </xdr:nvSpPr>
      <xdr:spPr bwMode="auto">
        <a:xfrm>
          <a:off x="9031605" y="6791325"/>
          <a:ext cx="4789174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3D2E-E83F-450F-8C25-43D923A56AA2}">
  <dimension ref="A2:N36"/>
  <sheetViews>
    <sheetView tabSelected="1" workbookViewId="0">
      <selection activeCell="H11" sqref="H11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1.5" style="1" customWidth="1"/>
    <col min="5" max="5" width="16.375" style="1" customWidth="1"/>
    <col min="6" max="6" width="18.25" style="49" customWidth="1"/>
    <col min="7" max="7" width="11.7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4" width="9" style="1"/>
  </cols>
  <sheetData>
    <row r="2" spans="3:8" ht="38.25" x14ac:dyDescent="0.5">
      <c r="C2" s="2" t="s">
        <v>0</v>
      </c>
      <c r="D2" s="2"/>
      <c r="E2" s="3"/>
      <c r="F2" s="3"/>
    </row>
    <row r="3" spans="3:8" ht="26.25" x14ac:dyDescent="0.55000000000000004">
      <c r="C3" s="4" t="s">
        <v>1</v>
      </c>
      <c r="D3" s="4"/>
      <c r="E3" s="5"/>
      <c r="F3" s="4"/>
    </row>
    <row r="4" spans="3:8" ht="30" x14ac:dyDescent="0.65">
      <c r="C4" s="6" t="s">
        <v>2</v>
      </c>
      <c r="D4" s="7">
        <v>1</v>
      </c>
      <c r="E4" s="8"/>
      <c r="F4" s="9" t="s">
        <v>3</v>
      </c>
    </row>
    <row r="5" spans="3:8" ht="30" x14ac:dyDescent="0.65">
      <c r="C5" s="10" t="s">
        <v>4</v>
      </c>
      <c r="D5" s="11" t="s">
        <v>5</v>
      </c>
      <c r="E5" s="12"/>
      <c r="F5" s="13"/>
    </row>
    <row r="6" spans="3:8" ht="30" x14ac:dyDescent="0.65">
      <c r="C6" s="14" t="s">
        <v>6</v>
      </c>
      <c r="D6" s="15">
        <f>SUM(D7:D10)</f>
        <v>0</v>
      </c>
      <c r="E6" s="16">
        <f>SUM(E7:E10)</f>
        <v>0</v>
      </c>
      <c r="F6" s="17" t="s">
        <v>7</v>
      </c>
    </row>
    <row r="7" spans="3:8" x14ac:dyDescent="0.5">
      <c r="C7" s="18" t="s">
        <v>8</v>
      </c>
      <c r="D7" s="19"/>
      <c r="E7" s="20"/>
      <c r="F7" s="17" t="s">
        <v>7</v>
      </c>
      <c r="G7" s="21"/>
      <c r="H7" s="21"/>
    </row>
    <row r="8" spans="3:8" x14ac:dyDescent="0.5">
      <c r="C8" s="18" t="s">
        <v>9</v>
      </c>
      <c r="D8" s="22"/>
      <c r="E8" s="23"/>
      <c r="F8" s="17" t="s">
        <v>7</v>
      </c>
      <c r="G8" s="21"/>
      <c r="H8" s="21"/>
    </row>
    <row r="9" spans="3:8" ht="26.25" x14ac:dyDescent="0.55000000000000004">
      <c r="C9" s="24" t="s">
        <v>10</v>
      </c>
      <c r="D9" s="25"/>
      <c r="E9" s="26">
        <f>+D9/D4</f>
        <v>0</v>
      </c>
      <c r="F9" s="17" t="s">
        <v>7</v>
      </c>
      <c r="G9" s="1" t="s">
        <v>11</v>
      </c>
    </row>
    <row r="10" spans="3:8" ht="26.25" x14ac:dyDescent="0.55000000000000004">
      <c r="C10" s="24" t="s">
        <v>12</v>
      </c>
      <c r="D10" s="27"/>
      <c r="E10" s="28"/>
      <c r="F10" s="17" t="s">
        <v>13</v>
      </c>
      <c r="G10" s="1" t="s">
        <v>14</v>
      </c>
    </row>
    <row r="11" spans="3:8" ht="30" x14ac:dyDescent="0.65">
      <c r="C11" s="14" t="s">
        <v>15</v>
      </c>
      <c r="D11" s="15">
        <f>SUM(D12:D15)</f>
        <v>0</v>
      </c>
      <c r="E11" s="29">
        <f>SUM(E12:E15)</f>
        <v>0</v>
      </c>
      <c r="F11" s="17" t="s">
        <v>7</v>
      </c>
    </row>
    <row r="12" spans="3:8" x14ac:dyDescent="0.5">
      <c r="C12" s="18" t="s">
        <v>16</v>
      </c>
      <c r="D12" s="19"/>
      <c r="E12" s="23"/>
      <c r="F12" s="17" t="s">
        <v>7</v>
      </c>
      <c r="G12" s="21"/>
      <c r="H12" s="21"/>
    </row>
    <row r="13" spans="3:8" ht="26.25" x14ac:dyDescent="0.55000000000000004">
      <c r="C13" s="24" t="s">
        <v>17</v>
      </c>
      <c r="D13" s="25"/>
      <c r="E13" s="26">
        <f>+D13/D4</f>
        <v>0</v>
      </c>
      <c r="F13" s="17" t="s">
        <v>7</v>
      </c>
    </row>
    <row r="14" spans="3:8" ht="26.25" x14ac:dyDescent="0.55000000000000004">
      <c r="C14" s="24" t="s">
        <v>18</v>
      </c>
      <c r="D14" s="25"/>
      <c r="E14" s="26">
        <f>+D14/D4</f>
        <v>0</v>
      </c>
      <c r="F14" s="17" t="s">
        <v>7</v>
      </c>
    </row>
    <row r="15" spans="3:8" ht="26.25" x14ac:dyDescent="0.55000000000000004">
      <c r="C15" s="24" t="s">
        <v>19</v>
      </c>
      <c r="D15" s="25"/>
      <c r="E15" s="26">
        <f>+D15/D4</f>
        <v>0</v>
      </c>
      <c r="F15" s="17" t="s">
        <v>7</v>
      </c>
    </row>
    <row r="16" spans="3:8" ht="26.25" x14ac:dyDescent="0.55000000000000004">
      <c r="C16" s="30" t="s">
        <v>20</v>
      </c>
      <c r="D16" s="31">
        <f>ROUND((D6+D11)*(G16/100)*(12/12),2)</f>
        <v>0</v>
      </c>
      <c r="E16" s="26">
        <f>ROUND((E6+E11)*(G16/100)*(12/12),2)</f>
        <v>0</v>
      </c>
      <c r="F16" s="17" t="s">
        <v>7</v>
      </c>
      <c r="G16" s="32">
        <v>6.5</v>
      </c>
      <c r="H16" s="1" t="s">
        <v>21</v>
      </c>
    </row>
    <row r="17" spans="2:14" ht="26.25" x14ac:dyDescent="0.55000000000000004">
      <c r="C17" s="30" t="s">
        <v>22</v>
      </c>
      <c r="D17" s="25"/>
      <c r="E17" s="26">
        <f>+D17/D4</f>
        <v>0</v>
      </c>
      <c r="F17" s="17" t="s">
        <v>7</v>
      </c>
    </row>
    <row r="18" spans="2:14" ht="26.25" x14ac:dyDescent="0.55000000000000004">
      <c r="C18" s="30" t="s">
        <v>23</v>
      </c>
      <c r="D18" s="33">
        <f>+E18*D4</f>
        <v>226.85</v>
      </c>
      <c r="E18" s="34">
        <f>G18</f>
        <v>226.85</v>
      </c>
      <c r="F18" s="17" t="s">
        <v>7</v>
      </c>
      <c r="G18" s="35">
        <v>226.85</v>
      </c>
      <c r="H18" s="36" t="s">
        <v>24</v>
      </c>
      <c r="I18" s="21" t="s">
        <v>25</v>
      </c>
    </row>
    <row r="19" spans="2:14" ht="26.25" x14ac:dyDescent="0.55000000000000004">
      <c r="C19" s="30" t="s">
        <v>26</v>
      </c>
      <c r="D19" s="33">
        <f>+E19*D4</f>
        <v>38.61</v>
      </c>
      <c r="E19" s="34">
        <f>G19</f>
        <v>38.61</v>
      </c>
      <c r="F19" s="17" t="s">
        <v>7</v>
      </c>
      <c r="G19" s="35">
        <v>38.61</v>
      </c>
      <c r="H19" s="36" t="s">
        <v>24</v>
      </c>
      <c r="I19" s="21" t="s">
        <v>25</v>
      </c>
      <c r="K19" s="37"/>
    </row>
    <row r="20" spans="2:14" ht="26.25" x14ac:dyDescent="0.55000000000000004">
      <c r="C20" s="38" t="s">
        <v>27</v>
      </c>
      <c r="D20" s="39"/>
      <c r="E20" s="40">
        <v>2788.79</v>
      </c>
      <c r="F20" s="41" t="s">
        <v>24</v>
      </c>
      <c r="G20" s="21"/>
      <c r="H20" s="21"/>
      <c r="I20" s="21"/>
      <c r="J20" s="21"/>
      <c r="K20" s="21"/>
      <c r="L20" s="21"/>
      <c r="M20" s="21"/>
      <c r="N20" s="21"/>
    </row>
    <row r="21" spans="2:14" ht="26.25" x14ac:dyDescent="0.55000000000000004">
      <c r="C21" s="42" t="s">
        <v>28</v>
      </c>
      <c r="D21" s="43"/>
      <c r="E21" s="44"/>
      <c r="F21" s="17" t="s">
        <v>29</v>
      </c>
      <c r="G21" s="21"/>
      <c r="H21" s="21"/>
      <c r="I21" s="21"/>
      <c r="J21" s="21"/>
      <c r="K21" s="21"/>
      <c r="L21" s="21"/>
      <c r="M21" s="21"/>
      <c r="N21" s="21"/>
    </row>
    <row r="22" spans="2:14" ht="26.25" x14ac:dyDescent="0.55000000000000004">
      <c r="C22" s="45" t="s">
        <v>30</v>
      </c>
      <c r="D22" s="45"/>
      <c r="E22" s="46"/>
      <c r="F22" s="47" t="s">
        <v>43</v>
      </c>
    </row>
    <row r="23" spans="2:14" ht="26.25" x14ac:dyDescent="0.55000000000000004">
      <c r="E23" s="48"/>
      <c r="H23" s="50"/>
    </row>
    <row r="24" spans="2:14" ht="26.25" x14ac:dyDescent="0.55000000000000004">
      <c r="E24" s="48"/>
      <c r="H24" s="50"/>
    </row>
    <row r="25" spans="2:14" ht="26.25" thickBot="1" x14ac:dyDescent="0.55000000000000004">
      <c r="B25" s="51"/>
      <c r="C25" s="51"/>
      <c r="D25" s="51"/>
      <c r="E25" s="51"/>
      <c r="F25" s="52"/>
      <c r="G25" s="51"/>
      <c r="H25" s="53"/>
      <c r="I25" s="53"/>
    </row>
    <row r="26" spans="2:14" ht="30.75" thickBot="1" x14ac:dyDescent="0.7">
      <c r="B26" s="54"/>
      <c r="C26" s="55" t="s">
        <v>31</v>
      </c>
      <c r="D26" s="56">
        <f>D4</f>
        <v>1</v>
      </c>
      <c r="E26" s="57"/>
      <c r="F26" s="58"/>
      <c r="G26" s="54"/>
      <c r="H26" s="53"/>
      <c r="I26" s="53"/>
    </row>
    <row r="27" spans="2:14" ht="30.75" thickBot="1" x14ac:dyDescent="0.7">
      <c r="B27" s="54"/>
      <c r="C27" s="59" t="s">
        <v>32</v>
      </c>
      <c r="D27" s="60">
        <f>D6+D11+D16+D17+(D18)+(D19)</f>
        <v>265.45999999999998</v>
      </c>
      <c r="E27" s="61"/>
      <c r="F27" s="62" t="s">
        <v>33</v>
      </c>
      <c r="G27" s="54"/>
      <c r="H27" s="53"/>
      <c r="I27" s="53"/>
    </row>
    <row r="28" spans="2:14" ht="30.75" thickBot="1" x14ac:dyDescent="0.7">
      <c r="B28" s="54"/>
      <c r="C28" s="59" t="s">
        <v>34</v>
      </c>
      <c r="D28" s="60">
        <f>(D6+D11+D16+D17+(D18)+(D19))/D26</f>
        <v>265.45999999999998</v>
      </c>
      <c r="E28" s="63"/>
      <c r="F28" s="64" t="s">
        <v>33</v>
      </c>
      <c r="G28" s="54"/>
      <c r="H28" s="53"/>
      <c r="I28" s="53"/>
    </row>
    <row r="29" spans="2:14" ht="30.75" thickBot="1" x14ac:dyDescent="0.7">
      <c r="B29" s="54"/>
      <c r="C29" s="65" t="s">
        <v>35</v>
      </c>
      <c r="D29" s="66"/>
      <c r="E29" s="67">
        <f>E6+E11+E16+E17+E18+(E19)+(E20)</f>
        <v>3054.25</v>
      </c>
      <c r="F29" s="68" t="s">
        <v>33</v>
      </c>
      <c r="G29" s="54"/>
      <c r="H29" s="53"/>
      <c r="I29" s="53"/>
    </row>
    <row r="30" spans="2:14" ht="27" thickBot="1" x14ac:dyDescent="0.6">
      <c r="B30" s="54"/>
      <c r="C30" s="69" t="s">
        <v>36</v>
      </c>
      <c r="D30" s="70" t="s">
        <v>37</v>
      </c>
      <c r="E30" s="71">
        <f>E22*E21</f>
        <v>0</v>
      </c>
      <c r="F30" s="68" t="s">
        <v>33</v>
      </c>
      <c r="G30" s="54"/>
      <c r="H30" s="53"/>
      <c r="I30" s="53"/>
    </row>
    <row r="31" spans="2:14" ht="27" thickBot="1" x14ac:dyDescent="0.6">
      <c r="B31" s="54"/>
      <c r="C31" s="72" t="s">
        <v>38</v>
      </c>
      <c r="D31" s="73" t="s">
        <v>37</v>
      </c>
      <c r="E31" s="71">
        <f>E30-E27</f>
        <v>0</v>
      </c>
      <c r="F31" s="68" t="s">
        <v>33</v>
      </c>
      <c r="G31" s="54"/>
      <c r="H31" s="53"/>
      <c r="I31" s="53"/>
    </row>
    <row r="32" spans="2:14" ht="30.75" thickBot="1" x14ac:dyDescent="0.7">
      <c r="B32" s="54"/>
      <c r="C32" s="74" t="s">
        <v>39</v>
      </c>
      <c r="D32" s="75"/>
      <c r="E32" s="76">
        <v>13162.21</v>
      </c>
      <c r="F32" s="77" t="s">
        <v>33</v>
      </c>
      <c r="G32" s="54"/>
      <c r="H32" s="53"/>
      <c r="I32" s="53"/>
    </row>
    <row r="33" spans="1:14" x14ac:dyDescent="0.5">
      <c r="B33" s="54"/>
      <c r="C33" s="78" t="s">
        <v>40</v>
      </c>
      <c r="D33" s="54"/>
      <c r="E33" s="79"/>
      <c r="F33" s="80"/>
      <c r="G33" s="79"/>
      <c r="H33" s="53"/>
      <c r="I33" s="53"/>
    </row>
    <row r="34" spans="1:14" x14ac:dyDescent="0.5">
      <c r="B34" s="53"/>
      <c r="E34" s="48"/>
      <c r="G34" s="48"/>
    </row>
    <row r="35" spans="1:14" ht="22.5" x14ac:dyDescent="0.45">
      <c r="A35" s="81"/>
      <c r="B35" s="81"/>
      <c r="C35" s="82" t="s">
        <v>41</v>
      </c>
      <c r="D35" s="82"/>
      <c r="E35" s="81"/>
      <c r="F35" s="83" t="s">
        <v>44</v>
      </c>
      <c r="G35" s="82"/>
      <c r="H35" s="82"/>
      <c r="I35" s="81"/>
      <c r="J35" s="81"/>
      <c r="K35" s="81"/>
      <c r="L35" s="81"/>
      <c r="M35" s="81"/>
      <c r="N35" s="81"/>
    </row>
    <row r="36" spans="1:14" ht="22.5" x14ac:dyDescent="0.45">
      <c r="A36" s="81"/>
      <c r="B36" s="81"/>
      <c r="C36" s="82" t="s">
        <v>42</v>
      </c>
      <c r="D36" s="82"/>
      <c r="E36" s="81"/>
      <c r="F36" s="84"/>
      <c r="G36" s="81"/>
      <c r="H36" s="81"/>
      <c r="I36" s="81"/>
      <c r="J36" s="81"/>
      <c r="K36" s="81"/>
      <c r="L36" s="81"/>
      <c r="M36" s="81"/>
      <c r="N36" s="81"/>
    </row>
  </sheetData>
  <protectedRanges>
    <protectedRange sqref="E4 E7:E10 E17 E21:E22 E12:E15" name="ช่วง1"/>
  </protectedRanges>
  <mergeCells count="2">
    <mergeCell ref="C2:F2"/>
    <mergeCell ref="C29:D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2021-07-22T07:47:28Z</dcterms:created>
  <dcterms:modified xsi:type="dcterms:W3CDTF">2021-07-22T07:51:44Z</dcterms:modified>
</cp:coreProperties>
</file>